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<sst xmlns="http://schemas.openxmlformats.org/spreadsheetml/2006/main" count="37" uniqueCount="37">
  <si>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信用证</t>
  </si>
  <si>
    <t>信用卡</t>
  </si>
  <si>
    <t>凯龙</t>
  </si>
  <si>
    <t>智慧明心</t>
  </si>
  <si>
    <t>安全生产</t>
  </si>
  <si>
    <t>姐夫</t>
  </si>
  <si>
    <t>回忆1990</t>
  </si>
  <si>
    <t>老和</t>
  </si>
  <si>
    <t>米粒</t>
  </si>
  <si>
    <t>阿红</t>
  </si>
  <si>
    <t>飞虎</t>
  </si>
  <si>
    <t>冰河</t>
  </si>
  <si>
    <t>A</t>
  </si>
  <si>
    <t>B</t>
  </si>
  <si>
    <t>C</t>
  </si>
  <si>
    <t>D</t>
  </si>
  <si>
    <t>E</t>
  </si>
  <si>
    <t>F</t>
  </si>
  <si>
    <t>B:4.4李村——流清河公交36元（12*3元/人）</t>
  </si>
  <si>
    <t>C:4.4-4.6青山村农家食宿费用2400元（12*200元/人）</t>
  </si>
  <si>
    <t>A:4.3李村夜宿费用 300元（12人，其中阿红、飞虎30元/晚，其他人24元/晚）</t>
  </si>
  <si>
    <t>D:4.5晚酒水费用140元（阿红、飞虎10元/人，其他12元/人）</t>
  </si>
  <si>
    <t>E:4.5太清宫门票 220元（11*20元/人，此处不含冰河）</t>
  </si>
  <si>
    <t>F:4.6青山村——茶园公交 8元（8*1元/人）</t>
  </si>
  <si>
    <t>G:4.6北九水——中转车站公交 8元（8*1元/人）</t>
  </si>
  <si>
    <t>H:4.6中转车站——李村公交    24元（8*3元/人）</t>
  </si>
  <si>
    <t>I:4.6李村晚餐 300元（8*37.5元/人）</t>
  </si>
  <si>
    <t>J:4.6 李村——机场出租车 75元（36元一车，39元 一车 7*10.70元/人）</t>
  </si>
  <si>
    <t>G</t>
  </si>
  <si>
    <t>H</t>
  </si>
  <si>
    <t>I</t>
  </si>
  <si>
    <t>J</t>
  </si>
  <si>
    <t>合计</t>
  </si>
  <si>
    <t>应收</t>
  </si>
  <si>
    <t>垫付</t>
  </si>
  <si>
    <t>实收</t>
  </si>
  <si>
    <t>崂山行账务明细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</si>
</sst>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53"/>
      <name val="宋体"/>
      <family val="0"/>
    </font>
    <font>
      <sz val="9"/>
      <color indexed="30"/>
      <name val="宋体"/>
      <family val="0"/>
    </font>
    <font>
      <b/>
      <sz val="14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theme="9" tint="-0.24997000396251678"/>
      <name val="Calibri"/>
      <family val="0"/>
    </font>
    <font>
      <sz val="9"/>
      <color rgb="FF0070C0"/>
      <name val="Calibri"/>
      <family val="0"/>
    </font>
    <font>
      <sz val="9"/>
      <color theme="9"/>
      <name val="Calibri"/>
      <family val="0"/>
    </font>
    <font>
      <b/>
      <sz val="14"/>
      <color rgb="FFC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80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80" fontId="43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80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Q15" sqref="Q15"/>
    </sheetView>
  </sheetViews>
  <sheetFormatPr defaultColWidth="9.140625" defaultRowHeight="13.5" customHeight="1"/>
  <cols>
    <col min="1" max="1" width="4.421875" style="1" customWidth="1"/>
    <col min="2" max="2" width="8.140625" style="1" customWidth="1"/>
    <col min="3" max="12" width="5.57421875" style="1" customWidth="1"/>
    <col min="13" max="13" width="6.140625" style="1" customWidth="1"/>
    <col min="14" max="14" width="5.421875" style="1" customWidth="1"/>
    <col min="15" max="15" width="5.57421875" style="1" customWidth="1"/>
    <col min="16" max="16384" width="9.00390625" style="1" customWidth="1"/>
  </cols>
  <sheetData>
    <row r="1" spans="1:15" ht="23.25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3:15" s="3" customFormat="1" ht="13.5" customHeight="1"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33</v>
      </c>
      <c r="N2" s="3" t="s">
        <v>34</v>
      </c>
      <c r="O2" s="3" t="s">
        <v>35</v>
      </c>
    </row>
    <row r="3" spans="1:16" s="9" customFormat="1" ht="13.5" customHeight="1">
      <c r="A3" s="7"/>
      <c r="B3" s="7" t="s">
        <v>32</v>
      </c>
      <c r="C3" s="8">
        <v>300</v>
      </c>
      <c r="D3" s="8">
        <v>36</v>
      </c>
      <c r="E3" s="8">
        <v>2400</v>
      </c>
      <c r="F3" s="8">
        <v>140</v>
      </c>
      <c r="G3" s="8">
        <v>220</v>
      </c>
      <c r="H3" s="8">
        <v>8</v>
      </c>
      <c r="I3" s="8">
        <v>8</v>
      </c>
      <c r="J3" s="8">
        <v>24</v>
      </c>
      <c r="K3" s="8">
        <v>300</v>
      </c>
      <c r="L3" s="8">
        <v>75</v>
      </c>
      <c r="M3" s="8">
        <f>SUM(C3:L3)</f>
        <v>3511</v>
      </c>
      <c r="N3" s="8">
        <f>SUM(N4:N15)</f>
        <v>3511</v>
      </c>
      <c r="O3" s="8">
        <f>SUM(O4:O15)</f>
        <v>-0.6666666666664582</v>
      </c>
      <c r="P3" s="8"/>
    </row>
    <row r="4" spans="1:16" ht="13.5" customHeight="1">
      <c r="A4" s="5">
        <v>1</v>
      </c>
      <c r="B4" s="5" t="s">
        <v>0</v>
      </c>
      <c r="C4" s="2">
        <f>240/10</f>
        <v>24</v>
      </c>
      <c r="D4" s="2">
        <f>36/12</f>
        <v>3</v>
      </c>
      <c r="E4" s="2">
        <f>2400/12</f>
        <v>200</v>
      </c>
      <c r="F4" s="2">
        <f>120/10</f>
        <v>12</v>
      </c>
      <c r="G4" s="2">
        <f>220/11</f>
        <v>20</v>
      </c>
      <c r="H4" s="2">
        <v>1</v>
      </c>
      <c r="I4" s="2">
        <v>1</v>
      </c>
      <c r="J4" s="2">
        <v>3</v>
      </c>
      <c r="K4" s="2">
        <f>300/8</f>
        <v>37.5</v>
      </c>
      <c r="L4" s="2">
        <f>75/7</f>
        <v>10.714285714285714</v>
      </c>
      <c r="M4" s="6">
        <f>SUM(C4:L4)</f>
        <v>312.2142857142857</v>
      </c>
      <c r="N4" s="6">
        <v>756</v>
      </c>
      <c r="O4" s="6">
        <f>M4-N4</f>
        <v>-443.7857142857143</v>
      </c>
      <c r="P4" s="2"/>
    </row>
    <row r="5" spans="1:16" ht="13.5" customHeight="1">
      <c r="A5" s="5">
        <v>2</v>
      </c>
      <c r="B5" s="5" t="s">
        <v>1</v>
      </c>
      <c r="C5" s="2">
        <f aca="true" t="shared" si="0" ref="C5:C12">240/10</f>
        <v>24</v>
      </c>
      <c r="D5" s="2">
        <f aca="true" t="shared" si="1" ref="D5:D15">36/12</f>
        <v>3</v>
      </c>
      <c r="E5" s="2">
        <f aca="true" t="shared" si="2" ref="E5:E15">2400/12</f>
        <v>200</v>
      </c>
      <c r="F5" s="2">
        <f aca="true" t="shared" si="3" ref="F5:F12">120/10</f>
        <v>12</v>
      </c>
      <c r="G5" s="2">
        <f aca="true" t="shared" si="4" ref="G5:G14">220/11</f>
        <v>20</v>
      </c>
      <c r="H5" s="2">
        <v>1</v>
      </c>
      <c r="I5" s="2">
        <v>1</v>
      </c>
      <c r="J5" s="2">
        <v>3</v>
      </c>
      <c r="K5" s="2">
        <f aca="true" t="shared" si="5" ref="K5:K10">300/8</f>
        <v>37.5</v>
      </c>
      <c r="L5" s="2">
        <f aca="true" t="shared" si="6" ref="L5:L10">75/7</f>
        <v>10.714285714285714</v>
      </c>
      <c r="M5" s="6">
        <f aca="true" t="shared" si="7" ref="M5:M15">SUM(C5:L5)</f>
        <v>312.2142857142857</v>
      </c>
      <c r="N5" s="6"/>
      <c r="O5" s="6">
        <f aca="true" t="shared" si="8" ref="O5:O15">M5-N5</f>
        <v>312.2142857142857</v>
      </c>
      <c r="P5" s="2"/>
    </row>
    <row r="6" spans="1:16" ht="13.5" customHeight="1">
      <c r="A6" s="5">
        <v>3</v>
      </c>
      <c r="B6" s="5" t="s">
        <v>2</v>
      </c>
      <c r="C6" s="2">
        <f t="shared" si="0"/>
        <v>24</v>
      </c>
      <c r="D6" s="2">
        <f t="shared" si="1"/>
        <v>3</v>
      </c>
      <c r="E6" s="2">
        <f t="shared" si="2"/>
        <v>200</v>
      </c>
      <c r="F6" s="2">
        <f t="shared" si="3"/>
        <v>12</v>
      </c>
      <c r="G6" s="2">
        <f t="shared" si="4"/>
        <v>20</v>
      </c>
      <c r="H6" s="2">
        <v>1</v>
      </c>
      <c r="I6" s="2">
        <v>1</v>
      </c>
      <c r="J6" s="2">
        <v>3</v>
      </c>
      <c r="K6" s="2">
        <f t="shared" si="5"/>
        <v>37.5</v>
      </c>
      <c r="L6" s="2">
        <f t="shared" si="6"/>
        <v>10.714285714285714</v>
      </c>
      <c r="M6" s="6">
        <f t="shared" si="7"/>
        <v>312.2142857142857</v>
      </c>
      <c r="N6" s="6">
        <v>1234</v>
      </c>
      <c r="O6" s="6">
        <f t="shared" si="8"/>
        <v>-921.7857142857142</v>
      </c>
      <c r="P6" s="2"/>
    </row>
    <row r="7" spans="1:16" ht="13.5" customHeight="1">
      <c r="A7" s="5">
        <v>4</v>
      </c>
      <c r="B7" s="5" t="s">
        <v>3</v>
      </c>
      <c r="C7" s="2">
        <f t="shared" si="0"/>
        <v>24</v>
      </c>
      <c r="D7" s="2">
        <f t="shared" si="1"/>
        <v>3</v>
      </c>
      <c r="E7" s="2">
        <f t="shared" si="2"/>
        <v>200</v>
      </c>
      <c r="F7" s="2">
        <f t="shared" si="3"/>
        <v>12</v>
      </c>
      <c r="G7" s="2">
        <f t="shared" si="4"/>
        <v>20</v>
      </c>
      <c r="H7" s="2">
        <v>1</v>
      </c>
      <c r="I7" s="2">
        <v>1</v>
      </c>
      <c r="J7" s="2">
        <v>3</v>
      </c>
      <c r="K7" s="2">
        <f t="shared" si="5"/>
        <v>37.5</v>
      </c>
      <c r="L7" s="2">
        <f t="shared" si="6"/>
        <v>10.714285714285714</v>
      </c>
      <c r="M7" s="6">
        <f t="shared" si="7"/>
        <v>312.2142857142857</v>
      </c>
      <c r="N7" s="6"/>
      <c r="O7" s="6">
        <f t="shared" si="8"/>
        <v>312.2142857142857</v>
      </c>
      <c r="P7" s="2"/>
    </row>
    <row r="8" spans="1:16" ht="13.5" customHeight="1">
      <c r="A8" s="5">
        <v>5</v>
      </c>
      <c r="B8" s="5" t="s">
        <v>4</v>
      </c>
      <c r="C8" s="2">
        <f t="shared" si="0"/>
        <v>24</v>
      </c>
      <c r="D8" s="2">
        <f t="shared" si="1"/>
        <v>3</v>
      </c>
      <c r="E8" s="2">
        <f t="shared" si="2"/>
        <v>200</v>
      </c>
      <c r="F8" s="2">
        <f t="shared" si="3"/>
        <v>12</v>
      </c>
      <c r="G8" s="2">
        <f t="shared" si="4"/>
        <v>20</v>
      </c>
      <c r="H8" s="2">
        <v>1</v>
      </c>
      <c r="I8" s="2">
        <v>1</v>
      </c>
      <c r="J8" s="2">
        <v>3</v>
      </c>
      <c r="K8" s="2">
        <f t="shared" si="5"/>
        <v>37.5</v>
      </c>
      <c r="L8" s="2">
        <f t="shared" si="6"/>
        <v>10.714285714285714</v>
      </c>
      <c r="M8" s="6">
        <f t="shared" si="7"/>
        <v>312.2142857142857</v>
      </c>
      <c r="N8" s="6"/>
      <c r="O8" s="6">
        <f t="shared" si="8"/>
        <v>312.2142857142857</v>
      </c>
      <c r="P8" s="2"/>
    </row>
    <row r="9" spans="1:16" ht="13.5" customHeight="1">
      <c r="A9" s="5">
        <v>6</v>
      </c>
      <c r="B9" s="5" t="s">
        <v>5</v>
      </c>
      <c r="C9" s="2">
        <f t="shared" si="0"/>
        <v>24</v>
      </c>
      <c r="D9" s="2">
        <f t="shared" si="1"/>
        <v>3</v>
      </c>
      <c r="E9" s="2">
        <f t="shared" si="2"/>
        <v>200</v>
      </c>
      <c r="F9" s="2">
        <f t="shared" si="3"/>
        <v>12</v>
      </c>
      <c r="G9" s="2">
        <f t="shared" si="4"/>
        <v>20</v>
      </c>
      <c r="H9" s="2">
        <v>1</v>
      </c>
      <c r="I9" s="2">
        <v>1</v>
      </c>
      <c r="J9" s="2">
        <v>3</v>
      </c>
      <c r="K9" s="2">
        <f t="shared" si="5"/>
        <v>37.5</v>
      </c>
      <c r="L9" s="2">
        <f t="shared" si="6"/>
        <v>10.714285714285714</v>
      </c>
      <c r="M9" s="6">
        <f t="shared" si="7"/>
        <v>312.2142857142857</v>
      </c>
      <c r="N9" s="6">
        <v>39</v>
      </c>
      <c r="O9" s="6">
        <f t="shared" si="8"/>
        <v>273.2142857142857</v>
      </c>
      <c r="P9" s="2"/>
    </row>
    <row r="10" spans="1:16" ht="13.5" customHeight="1">
      <c r="A10" s="5">
        <v>7</v>
      </c>
      <c r="B10" s="5" t="s">
        <v>6</v>
      </c>
      <c r="C10" s="2">
        <f t="shared" si="0"/>
        <v>24</v>
      </c>
      <c r="D10" s="2">
        <f t="shared" si="1"/>
        <v>3</v>
      </c>
      <c r="E10" s="2">
        <f t="shared" si="2"/>
        <v>200</v>
      </c>
      <c r="F10" s="2">
        <f t="shared" si="3"/>
        <v>12</v>
      </c>
      <c r="G10" s="2">
        <f t="shared" si="4"/>
        <v>20</v>
      </c>
      <c r="H10" s="2">
        <v>1</v>
      </c>
      <c r="I10" s="2">
        <v>1</v>
      </c>
      <c r="J10" s="2">
        <v>3</v>
      </c>
      <c r="K10" s="2">
        <f t="shared" si="5"/>
        <v>37.5</v>
      </c>
      <c r="L10" s="2">
        <f t="shared" si="6"/>
        <v>10.714285714285714</v>
      </c>
      <c r="M10" s="6">
        <f t="shared" si="7"/>
        <v>312.2142857142857</v>
      </c>
      <c r="N10" s="6">
        <v>706</v>
      </c>
      <c r="O10" s="6">
        <f t="shared" si="8"/>
        <v>-393.7857142857143</v>
      </c>
      <c r="P10" s="2"/>
    </row>
    <row r="11" spans="1:16" ht="13.5" customHeight="1">
      <c r="A11" s="5">
        <v>8</v>
      </c>
      <c r="B11" s="5" t="s">
        <v>7</v>
      </c>
      <c r="C11" s="2">
        <f t="shared" si="0"/>
        <v>24</v>
      </c>
      <c r="D11" s="2">
        <f t="shared" si="1"/>
        <v>3</v>
      </c>
      <c r="E11" s="2">
        <f t="shared" si="2"/>
        <v>200</v>
      </c>
      <c r="F11" s="2">
        <f t="shared" si="3"/>
        <v>12</v>
      </c>
      <c r="G11" s="2">
        <f t="shared" si="4"/>
        <v>20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6">
        <f t="shared" si="7"/>
        <v>259</v>
      </c>
      <c r="N11" s="6"/>
      <c r="O11" s="6">
        <f t="shared" si="8"/>
        <v>259</v>
      </c>
      <c r="P11" s="2"/>
    </row>
    <row r="12" spans="1:16" ht="13.5" customHeight="1">
      <c r="A12" s="5">
        <v>9</v>
      </c>
      <c r="B12" s="5" t="s">
        <v>8</v>
      </c>
      <c r="C12" s="2">
        <f t="shared" si="0"/>
        <v>24</v>
      </c>
      <c r="D12" s="2">
        <f t="shared" si="1"/>
        <v>3</v>
      </c>
      <c r="E12" s="2">
        <f t="shared" si="2"/>
        <v>200</v>
      </c>
      <c r="F12" s="2">
        <f t="shared" si="3"/>
        <v>12</v>
      </c>
      <c r="G12" s="2">
        <f t="shared" si="4"/>
        <v>20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6">
        <f t="shared" si="7"/>
        <v>259</v>
      </c>
      <c r="N12" s="6"/>
      <c r="O12" s="6">
        <f t="shared" si="8"/>
        <v>259</v>
      </c>
      <c r="P12" s="2"/>
    </row>
    <row r="13" spans="1:16" ht="13.5" customHeight="1">
      <c r="A13" s="5">
        <v>10</v>
      </c>
      <c r="B13" s="5" t="s">
        <v>9</v>
      </c>
      <c r="C13" s="2">
        <v>30</v>
      </c>
      <c r="D13" s="2">
        <f t="shared" si="1"/>
        <v>3</v>
      </c>
      <c r="E13" s="2">
        <f t="shared" si="2"/>
        <v>200</v>
      </c>
      <c r="F13" s="2">
        <v>10</v>
      </c>
      <c r="G13" s="2">
        <f t="shared" si="4"/>
        <v>20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6">
        <f t="shared" si="7"/>
        <v>263</v>
      </c>
      <c r="N13" s="6">
        <v>476</v>
      </c>
      <c r="O13" s="6">
        <f t="shared" si="8"/>
        <v>-213</v>
      </c>
      <c r="P13" s="2"/>
    </row>
    <row r="14" spans="1:16" ht="13.5" customHeight="1">
      <c r="A14" s="5">
        <v>11</v>
      </c>
      <c r="B14" s="5" t="s">
        <v>10</v>
      </c>
      <c r="C14" s="2">
        <v>30</v>
      </c>
      <c r="D14" s="2">
        <f t="shared" si="1"/>
        <v>3</v>
      </c>
      <c r="E14" s="2">
        <f t="shared" si="2"/>
        <v>200</v>
      </c>
      <c r="F14" s="2">
        <v>10</v>
      </c>
      <c r="G14" s="2">
        <f t="shared" si="4"/>
        <v>20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6">
        <f t="shared" si="7"/>
        <v>263</v>
      </c>
      <c r="N14" s="6"/>
      <c r="O14" s="6">
        <f t="shared" si="8"/>
        <v>263</v>
      </c>
      <c r="P14" s="2"/>
    </row>
    <row r="15" spans="1:16" ht="13.5" customHeight="1">
      <c r="A15" s="5">
        <v>12</v>
      </c>
      <c r="B15" s="5" t="s">
        <v>11</v>
      </c>
      <c r="C15" s="2">
        <f>240/10</f>
        <v>24</v>
      </c>
      <c r="D15" s="2">
        <f t="shared" si="1"/>
        <v>3</v>
      </c>
      <c r="E15" s="2">
        <f t="shared" si="2"/>
        <v>200</v>
      </c>
      <c r="F15" s="2">
        <f>120/10</f>
        <v>12</v>
      </c>
      <c r="G15" s="2">
        <v>0</v>
      </c>
      <c r="H15" s="2">
        <f>8/12</f>
        <v>0.6666666666666666</v>
      </c>
      <c r="I15" s="2">
        <f>8/12</f>
        <v>0.6666666666666666</v>
      </c>
      <c r="J15" s="2">
        <v>3</v>
      </c>
      <c r="K15" s="2">
        <f>300/8</f>
        <v>37.5</v>
      </c>
      <c r="L15" s="2">
        <v>0</v>
      </c>
      <c r="M15" s="6">
        <f t="shared" si="7"/>
        <v>280.8333333333333</v>
      </c>
      <c r="N15" s="6">
        <v>300</v>
      </c>
      <c r="O15" s="6">
        <f t="shared" si="8"/>
        <v>-19.166666666666686</v>
      </c>
      <c r="P15" s="2"/>
    </row>
    <row r="17" s="4" customFormat="1" ht="13.5" customHeight="1">
      <c r="A17" s="4" t="s">
        <v>20</v>
      </c>
    </row>
    <row r="18" s="4" customFormat="1" ht="13.5" customHeight="1">
      <c r="A18" s="4" t="s">
        <v>18</v>
      </c>
    </row>
    <row r="19" s="4" customFormat="1" ht="13.5" customHeight="1">
      <c r="A19" s="4" t="s">
        <v>19</v>
      </c>
    </row>
    <row r="20" s="4" customFormat="1" ht="13.5" customHeight="1">
      <c r="A20" s="4" t="s">
        <v>21</v>
      </c>
    </row>
    <row r="21" s="4" customFormat="1" ht="13.5" customHeight="1">
      <c r="A21" s="4" t="s">
        <v>22</v>
      </c>
    </row>
    <row r="22" s="4" customFormat="1" ht="13.5" customHeight="1">
      <c r="A22" s="4" t="s">
        <v>23</v>
      </c>
    </row>
    <row r="23" s="4" customFormat="1" ht="13.5" customHeight="1">
      <c r="A23" s="4" t="s">
        <v>24</v>
      </c>
    </row>
    <row r="24" s="4" customFormat="1" ht="13.5" customHeight="1">
      <c r="A24" s="4" t="s">
        <v>25</v>
      </c>
    </row>
    <row r="25" s="4" customFormat="1" ht="13.5" customHeight="1">
      <c r="A25" s="4" t="s">
        <v>26</v>
      </c>
    </row>
    <row r="26" s="4" customFormat="1" ht="13.5" customHeight="1">
      <c r="A26" s="4" t="s">
        <v>27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2013-04-07T02:13:57Z</dcterms:created>
  <dcterms:modified xsi:type="dcterms:W3CDTF">2013-04-07T02:47:14Z</dcterms:modified>
  <cp:category/>
  <cp:version/>
  <cp:contentType/>
  <cp:contentStatus/>
</cp:coreProperties>
</file>